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9020" windowHeight="10524" activeTab="0"/>
  </bookViews>
  <sheets>
    <sheet name="Sheet1" sheetId="1" r:id="rId1"/>
  </sheets>
  <definedNames>
    <definedName name="_xlnm.Print_Area" localSheetId="0">'Sheet1'!$A$1:$D$2</definedName>
  </definedNames>
  <calcPr fullCalcOnLoad="1"/>
</workbook>
</file>

<file path=xl/sharedStrings.xml><?xml version="1.0" encoding="utf-8"?>
<sst xmlns="http://schemas.openxmlformats.org/spreadsheetml/2006/main" count="451" uniqueCount="111">
  <si>
    <t>PO</t>
  </si>
  <si>
    <t>SUPPLIER</t>
  </si>
  <si>
    <t>TOTAL</t>
  </si>
  <si>
    <t>DESCRIPTION</t>
  </si>
  <si>
    <t>PAID</t>
  </si>
  <si>
    <t>AL READ ELECTRICAL CO LTD</t>
  </si>
  <si>
    <t>Minor Contracts- Trade Services &amp; other works</t>
  </si>
  <si>
    <t>Y</t>
  </si>
  <si>
    <t>Capital Contracts Expenditure</t>
  </si>
  <si>
    <t>Energy</t>
  </si>
  <si>
    <t>Plant Long Life Suspense</t>
  </si>
  <si>
    <t>GREENSTAR ENVIRONMENTAL SERVICES LTD</t>
  </si>
  <si>
    <t>IRISH BUSINESS SYSTEMS IRL LTD</t>
  </si>
  <si>
    <t>Printing &amp; Office Consumables</t>
  </si>
  <si>
    <t>Materials</t>
  </si>
  <si>
    <t>MANAGEMENT CATERING SERVICES</t>
  </si>
  <si>
    <t>Canteen</t>
  </si>
  <si>
    <t>MILEWELL LIMITED</t>
  </si>
  <si>
    <t>Rent</t>
  </si>
  <si>
    <t>NICKY HUNT</t>
  </si>
  <si>
    <t>OXIGEN ENVIRONMENTAL LTD</t>
  </si>
  <si>
    <t>SKS COMMUNICATIONS LTD</t>
  </si>
  <si>
    <t>Consultancy/Professional Fees and Expenses</t>
  </si>
  <si>
    <t>AN POST</t>
  </si>
  <si>
    <t>Overdraft interest &amp; financial charges</t>
  </si>
  <si>
    <t>MR CLIVE FOLEY</t>
  </si>
  <si>
    <t>APCOA PARKING IRELAND LTD</t>
  </si>
  <si>
    <t>RICHARD NOLAN CIVIL ENGINEERING LTD</t>
  </si>
  <si>
    <t>Legal Fees and Expenses</t>
  </si>
  <si>
    <t>SIAC BITUMINOUS PRODUCTS LTD</t>
  </si>
  <si>
    <t>JAMES BRERETON HEATING &amp; PLUMBING LTD</t>
  </si>
  <si>
    <t>ACTIVE FACILITIES AND PROPERTY MANAGEMENT</t>
  </si>
  <si>
    <t>H &amp; A MECHANICAL SERVICES</t>
  </si>
  <si>
    <t>G4S SECURE SOLUTIONS</t>
  </si>
  <si>
    <t>Security - Property</t>
  </si>
  <si>
    <t>ATHENA ENTERPRISES LTD T/A THE POWERHOUSE</t>
  </si>
  <si>
    <t>WARD AND BURKE CONSTRUCTION LIMITED</t>
  </si>
  <si>
    <t xml:space="preserve">Total  </t>
  </si>
  <si>
    <t>Total Value</t>
  </si>
  <si>
    <t>Please note:</t>
  </si>
  <si>
    <t>i.</t>
  </si>
  <si>
    <t>Purchase Orders are inclusive of VAT where appropriate.</t>
  </si>
  <si>
    <t>ii.</t>
  </si>
  <si>
    <t>Suppliers subject to Witholding Tax will have it deducted at point of payment which may decrease the amount actually paid to under</t>
  </si>
  <si>
    <t>€20,000.</t>
  </si>
  <si>
    <t>iii.</t>
  </si>
  <si>
    <t>Penalty Interest may be added at point of payment for late payments over 30 days (or whatever is agreed with the supplier) which will</t>
  </si>
  <si>
    <t>increase the payment.  In addition, if the penalty interest amount calculated goes over €125 it is then subject to DIRT.</t>
  </si>
  <si>
    <t>iv.</t>
  </si>
  <si>
    <t>Although a Purchase Order may have been raised it is possible that no payment has been made yet;  in that case 'N' would appear in the</t>
  </si>
  <si>
    <t>Paid column.</t>
  </si>
  <si>
    <t>v.</t>
  </si>
  <si>
    <t>The report includes payments for goods or services and does not include grants-in-aid, reimbursements etc.</t>
  </si>
  <si>
    <t>vi.</t>
  </si>
  <si>
    <t>Some Purchase Orders may be excluded if their publication would be precluded under Freedom of Informaiton legislation.</t>
  </si>
  <si>
    <t>CLONMEL ENTERPRISES LTD</t>
  </si>
  <si>
    <t>EOGHAN P CLEAR SOLICITORS</t>
  </si>
  <si>
    <t>STANLEY MACADAM ROAD SURFACING LTD</t>
  </si>
  <si>
    <t>F&amp;F TUCKLASH DEVELOPMENTS LTD</t>
  </si>
  <si>
    <t>MDY CONSTRUCTION</t>
  </si>
  <si>
    <t>Volume                         91</t>
  </si>
  <si>
    <t>Purchase Order over €20,000.00 Quarter 4 2013</t>
  </si>
  <si>
    <t>APEX SURVEYS LTD</t>
  </si>
  <si>
    <t>ARBORIST ASSOCIATES LTD</t>
  </si>
  <si>
    <t>ARUP CONSULTING ENGINEERS</t>
  </si>
  <si>
    <t>CARROLL &amp; BROWN CONSULTANTS</t>
  </si>
  <si>
    <t>CORE COMPUTER CONSULTANTS LTD</t>
  </si>
  <si>
    <t>Computer Software and Maintenance Fees</t>
  </si>
  <si>
    <t>EPS PUMPING &amp; TREATMENT SYSTEMS</t>
  </si>
  <si>
    <t>Repairs &amp; Maint - Plant</t>
  </si>
  <si>
    <t>EXTRASPACE SOLUTIONS LTD</t>
  </si>
  <si>
    <t>Hire (Ext) - Plant/Transport/Machinery &amp; Equipment</t>
  </si>
  <si>
    <t>TOPAZ ENERGY LIMITED</t>
  </si>
  <si>
    <t>AECOM DESIGN BUILD IRELAND LIMITED</t>
  </si>
  <si>
    <t>TRAFFIC SOLUTIONS LIMITED</t>
  </si>
  <si>
    <t>LAGAN ASPHALT LTD</t>
  </si>
  <si>
    <t>ORDNANCE SURVEY</t>
  </si>
  <si>
    <t>RENNICKS SIGN MANUFACTURING</t>
  </si>
  <si>
    <t>ROAD MAINTENANCE SERVICES LTD</t>
  </si>
  <si>
    <t>ROADSTONE WOOD LTD</t>
  </si>
  <si>
    <t>ROMAQUIP LTD</t>
  </si>
  <si>
    <t>SIERRA COMMUNICATIONS</t>
  </si>
  <si>
    <t>DERMOT EVANS</t>
  </si>
  <si>
    <t>AECOM LIMITED</t>
  </si>
  <si>
    <t>SWIFT DATAPRO SOFTWARE LTD</t>
  </si>
  <si>
    <t>CLIFTON SCANNELL EMERSON ASSOCIATES</t>
  </si>
  <si>
    <t>ROADBRIDGE LTD</t>
  </si>
  <si>
    <t>ESRI IRELAND</t>
  </si>
  <si>
    <t>ARKENVALE LIMITED</t>
  </si>
  <si>
    <t>COMPLETE HIGHWAY CARE LTD</t>
  </si>
  <si>
    <t>MARTELLO DEVELOPMENTS LTD</t>
  </si>
  <si>
    <t>GRANGE CASTLE FACILITIES MANAGEMENT LTD</t>
  </si>
  <si>
    <t>PETER MAHER CONSTRUCTION LIMITED  T/A N.D.C.</t>
  </si>
  <si>
    <t>K N NETWORK SERVICES</t>
  </si>
  <si>
    <t>WATER CONTROL INSTRUMENTATION LIMITED</t>
  </si>
  <si>
    <t>CLARE CIVIL ENGINEERING LTD</t>
  </si>
  <si>
    <t>COLM HEARNE CONSTRUCTION LTD</t>
  </si>
  <si>
    <t>PAVEMENT AND ROAD RESURFACING LTD</t>
  </si>
  <si>
    <t>JONS CIVIL ENGINEERING</t>
  </si>
  <si>
    <t>LIFFEY DEVELOPMENTS</t>
  </si>
  <si>
    <t>C &amp; A EXCAVATIONS (IRL) LTD</t>
  </si>
  <si>
    <t>ARKIL LTD</t>
  </si>
  <si>
    <t>VIAE LTD</t>
  </si>
  <si>
    <t>ANZCO LTD</t>
  </si>
  <si>
    <t>BEDROOM ELEGANCE</t>
  </si>
  <si>
    <t>XMOND LIMITED T/A MKM DISPUTE RESOLUTION</t>
  </si>
  <si>
    <t>RIALTO FORD</t>
  </si>
  <si>
    <t>BRETLAND CONSTRUCTION LTD</t>
  </si>
  <si>
    <t>ASHTON DOG POUND &amp; WARDEN SERVICE</t>
  </si>
  <si>
    <t>THE TOURISM COMPANY LTD T/A SHERWOOD &amp; ASSOCIATES</t>
  </si>
  <si>
    <t>COFFEY CONSTRUCTION (I) LIMITED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</si>
</sst>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0_ ;[Red]\-#,##0.00\ "/>
    <numFmt numFmtId="165" formatCode="###,###,###,##0.00;[Red]\-###,###,##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8"/>
      <name val="Arial"/>
      <family val="0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>
      <alignment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8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10.00390625" style="1" bestFit="1" customWidth="1"/>
    <col min="2" max="2" width="43.00390625" style="1" bestFit="1" customWidth="1"/>
    <col min="3" max="3" width="12.8515625" style="1" bestFit="1" customWidth="1"/>
    <col min="4" max="4" width="43.8515625" style="1" bestFit="1" customWidth="1"/>
    <col min="5" max="16384" width="8.8515625" style="1" customWidth="1"/>
  </cols>
  <sheetData>
    <row r="1" spans="1:4" ht="12.75">
      <c r="A1" s="19" t="s">
        <v>61</v>
      </c>
      <c r="B1" s="19"/>
      <c r="C1" s="19"/>
      <c r="D1" s="19"/>
    </row>
    <row r="2" spans="1:5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4.25">
      <c r="A3" s="14">
        <v>400288309</v>
      </c>
      <c r="B3" s="13" t="s">
        <v>31</v>
      </c>
      <c r="C3" s="15">
        <v>25393.75</v>
      </c>
      <c r="D3" s="13" t="s">
        <v>18</v>
      </c>
      <c r="E3" s="2" t="s">
        <v>7</v>
      </c>
    </row>
    <row r="4" spans="1:5" ht="14.25">
      <c r="A4" s="14">
        <v>400300872</v>
      </c>
      <c r="B4" s="13" t="s">
        <v>73</v>
      </c>
      <c r="C4" s="15">
        <v>191000</v>
      </c>
      <c r="D4" s="13" t="s">
        <v>8</v>
      </c>
      <c r="E4" s="2" t="s">
        <v>7</v>
      </c>
    </row>
    <row r="5" spans="1:5" ht="14.25">
      <c r="A5" s="14">
        <v>400303821</v>
      </c>
      <c r="B5" s="13" t="s">
        <v>73</v>
      </c>
      <c r="C5" s="15">
        <v>100000</v>
      </c>
      <c r="D5" s="13" t="s">
        <v>8</v>
      </c>
      <c r="E5" s="2" t="s">
        <v>7</v>
      </c>
    </row>
    <row r="6" spans="1:5" ht="14.25">
      <c r="A6" s="14">
        <v>400298726</v>
      </c>
      <c r="B6" s="13" t="s">
        <v>83</v>
      </c>
      <c r="C6" s="15">
        <v>26568</v>
      </c>
      <c r="D6" s="13" t="s">
        <v>22</v>
      </c>
      <c r="E6" s="2" t="s">
        <v>7</v>
      </c>
    </row>
    <row r="7" spans="1:5" ht="14.25">
      <c r="A7" s="14">
        <v>400296528</v>
      </c>
      <c r="B7" s="13" t="s">
        <v>5</v>
      </c>
      <c r="C7" s="15">
        <f>73868.62+51418.57</f>
        <v>125287.19</v>
      </c>
      <c r="D7" s="13" t="s">
        <v>6</v>
      </c>
      <c r="E7" s="2" t="s">
        <v>7</v>
      </c>
    </row>
    <row r="8" spans="1:5" ht="14.25">
      <c r="A8" s="14">
        <v>400300973</v>
      </c>
      <c r="B8" s="13" t="s">
        <v>5</v>
      </c>
      <c r="C8" s="15">
        <f>45960.15+123323.85</f>
        <v>169284</v>
      </c>
      <c r="D8" s="13" t="s">
        <v>6</v>
      </c>
      <c r="E8" s="2" t="s">
        <v>7</v>
      </c>
    </row>
    <row r="9" spans="1:5" ht="14.25">
      <c r="A9" s="14">
        <v>400301069</v>
      </c>
      <c r="B9" s="13" t="s">
        <v>23</v>
      </c>
      <c r="C9" s="15">
        <v>20309.13</v>
      </c>
      <c r="D9" s="13" t="s">
        <v>24</v>
      </c>
      <c r="E9" s="2" t="s">
        <v>7</v>
      </c>
    </row>
    <row r="10" spans="1:5" ht="14.25">
      <c r="A10" s="14">
        <v>400297282</v>
      </c>
      <c r="B10" s="13" t="s">
        <v>103</v>
      </c>
      <c r="C10" s="15">
        <v>28684.56</v>
      </c>
      <c r="D10" s="13" t="s">
        <v>8</v>
      </c>
      <c r="E10" s="2" t="s">
        <v>7</v>
      </c>
    </row>
    <row r="11" spans="1:5" ht="14.25">
      <c r="A11" s="14">
        <v>400300869</v>
      </c>
      <c r="B11" s="13" t="s">
        <v>103</v>
      </c>
      <c r="C11" s="15">
        <f>39542.39+31154.98+3678.23</f>
        <v>74375.59999999999</v>
      </c>
      <c r="D11" s="13" t="s">
        <v>8</v>
      </c>
      <c r="E11" s="2" t="s">
        <v>7</v>
      </c>
    </row>
    <row r="12" spans="1:5" ht="14.25">
      <c r="A12" s="14">
        <v>400303060</v>
      </c>
      <c r="B12" s="13" t="s">
        <v>103</v>
      </c>
      <c r="C12" s="15">
        <v>4227.89</v>
      </c>
      <c r="D12" s="13" t="s">
        <v>8</v>
      </c>
      <c r="E12" s="2" t="s">
        <v>7</v>
      </c>
    </row>
    <row r="13" spans="1:5" ht="14.25">
      <c r="A13" s="14">
        <v>400304358</v>
      </c>
      <c r="B13" s="13" t="s">
        <v>103</v>
      </c>
      <c r="C13" s="15">
        <v>50350</v>
      </c>
      <c r="D13" s="13" t="s">
        <v>8</v>
      </c>
      <c r="E13" s="2" t="s">
        <v>7</v>
      </c>
    </row>
    <row r="14" spans="1:5" ht="14.25">
      <c r="A14" s="14">
        <v>400300964</v>
      </c>
      <c r="B14" s="13" t="s">
        <v>26</v>
      </c>
      <c r="C14" s="15">
        <v>43759.54</v>
      </c>
      <c r="D14" s="13" t="s">
        <v>6</v>
      </c>
      <c r="E14" s="2" t="s">
        <v>7</v>
      </c>
    </row>
    <row r="15" spans="1:5" ht="14.25">
      <c r="A15" s="14">
        <v>400302400</v>
      </c>
      <c r="B15" s="13" t="s">
        <v>26</v>
      </c>
      <c r="C15" s="15">
        <v>46480.97</v>
      </c>
      <c r="D15" s="13" t="s">
        <v>6</v>
      </c>
      <c r="E15" s="2" t="s">
        <v>7</v>
      </c>
    </row>
    <row r="16" spans="1:5" ht="14.25">
      <c r="A16" s="14">
        <v>400303693</v>
      </c>
      <c r="B16" s="13" t="s">
        <v>26</v>
      </c>
      <c r="C16" s="15">
        <v>44398.71</v>
      </c>
      <c r="D16" s="13" t="s">
        <v>6</v>
      </c>
      <c r="E16" s="2" t="s">
        <v>7</v>
      </c>
    </row>
    <row r="17" spans="1:5" ht="14.25">
      <c r="A17" s="14">
        <v>400297923</v>
      </c>
      <c r="B17" s="13" t="s">
        <v>62</v>
      </c>
      <c r="C17" s="15">
        <v>28228.5</v>
      </c>
      <c r="D17" s="13" t="s">
        <v>8</v>
      </c>
      <c r="E17" s="2" t="s">
        <v>7</v>
      </c>
    </row>
    <row r="18" spans="1:5" ht="14.25">
      <c r="A18" s="14">
        <v>400299067</v>
      </c>
      <c r="B18" s="13" t="s">
        <v>63</v>
      </c>
      <c r="C18" s="15">
        <v>21057.6</v>
      </c>
      <c r="D18" s="13" t="s">
        <v>8</v>
      </c>
      <c r="E18" s="2" t="s">
        <v>7</v>
      </c>
    </row>
    <row r="19" spans="1:5" ht="14.25">
      <c r="A19" s="14">
        <v>400301054</v>
      </c>
      <c r="B19" s="13" t="s">
        <v>88</v>
      </c>
      <c r="C19" s="15">
        <v>91699.85</v>
      </c>
      <c r="D19" s="13" t="s">
        <v>8</v>
      </c>
      <c r="E19" s="2" t="s">
        <v>7</v>
      </c>
    </row>
    <row r="20" spans="1:5" ht="14.25">
      <c r="A20" s="14">
        <v>400301791</v>
      </c>
      <c r="B20" s="13" t="s">
        <v>88</v>
      </c>
      <c r="C20" s="15">
        <v>65032</v>
      </c>
      <c r="D20" s="13" t="s">
        <v>8</v>
      </c>
      <c r="E20" s="2" t="s">
        <v>7</v>
      </c>
    </row>
    <row r="21" spans="1:5" ht="14.25">
      <c r="A21" s="14">
        <v>400303144</v>
      </c>
      <c r="B21" s="13" t="s">
        <v>88</v>
      </c>
      <c r="C21" s="15">
        <v>59723.46</v>
      </c>
      <c r="D21" s="13" t="s">
        <v>8</v>
      </c>
      <c r="E21" s="2" t="s">
        <v>7</v>
      </c>
    </row>
    <row r="22" spans="1:5" ht="14.25">
      <c r="A22" s="14">
        <v>400304020</v>
      </c>
      <c r="B22" s="13" t="s">
        <v>88</v>
      </c>
      <c r="C22" s="15">
        <v>113844.19</v>
      </c>
      <c r="D22" s="13" t="s">
        <v>8</v>
      </c>
      <c r="E22" s="2" t="s">
        <v>7</v>
      </c>
    </row>
    <row r="23" spans="1:5" ht="14.25">
      <c r="A23" s="14">
        <v>400298412</v>
      </c>
      <c r="B23" s="13" t="s">
        <v>101</v>
      </c>
      <c r="C23" s="15">
        <v>35385.45</v>
      </c>
      <c r="D23" s="13" t="s">
        <v>6</v>
      </c>
      <c r="E23" s="2" t="s">
        <v>7</v>
      </c>
    </row>
    <row r="24" spans="1:5" ht="14.25">
      <c r="A24" s="14">
        <v>400301332</v>
      </c>
      <c r="B24" s="13" t="s">
        <v>101</v>
      </c>
      <c r="C24" s="15">
        <v>154676.55</v>
      </c>
      <c r="D24" s="13" t="s">
        <v>6</v>
      </c>
      <c r="E24" s="2" t="s">
        <v>7</v>
      </c>
    </row>
    <row r="25" spans="1:5" ht="14.25">
      <c r="A25" s="14">
        <v>400301380</v>
      </c>
      <c r="B25" s="13" t="s">
        <v>101</v>
      </c>
      <c r="C25" s="15">
        <v>21778.4</v>
      </c>
      <c r="D25" s="13" t="s">
        <v>6</v>
      </c>
      <c r="E25" s="2" t="s">
        <v>7</v>
      </c>
    </row>
    <row r="26" spans="1:5" ht="14.25">
      <c r="A26" s="14">
        <v>400304363</v>
      </c>
      <c r="B26" s="13" t="s">
        <v>101</v>
      </c>
      <c r="C26" s="15">
        <v>29476.1</v>
      </c>
      <c r="D26" s="13" t="s">
        <v>6</v>
      </c>
      <c r="E26" s="2" t="s">
        <v>7</v>
      </c>
    </row>
    <row r="27" spans="1:5" ht="14.25">
      <c r="A27" s="14">
        <v>400295508</v>
      </c>
      <c r="B27" s="13" t="s">
        <v>64</v>
      </c>
      <c r="C27" s="15">
        <v>28936.98</v>
      </c>
      <c r="D27" s="13" t="s">
        <v>22</v>
      </c>
      <c r="E27" s="2" t="s">
        <v>7</v>
      </c>
    </row>
    <row r="28" spans="1:5" ht="14.25">
      <c r="A28" s="14">
        <v>400299491</v>
      </c>
      <c r="B28" s="13" t="s">
        <v>64</v>
      </c>
      <c r="C28" s="15">
        <v>25680.56</v>
      </c>
      <c r="D28" s="13" t="s">
        <v>22</v>
      </c>
      <c r="E28" s="2" t="s">
        <v>7</v>
      </c>
    </row>
    <row r="29" spans="1:5" ht="14.25">
      <c r="A29" s="14">
        <v>400300748</v>
      </c>
      <c r="B29" s="13" t="s">
        <v>108</v>
      </c>
      <c r="C29" s="15">
        <v>35547.79</v>
      </c>
      <c r="D29" s="13" t="s">
        <v>6</v>
      </c>
      <c r="E29" s="2" t="s">
        <v>7</v>
      </c>
    </row>
    <row r="30" spans="1:5" ht="14.25">
      <c r="A30" s="14">
        <v>400297036</v>
      </c>
      <c r="B30" s="13" t="s">
        <v>35</v>
      </c>
      <c r="C30" s="15">
        <v>26020.93</v>
      </c>
      <c r="D30" s="13" t="s">
        <v>8</v>
      </c>
      <c r="E30" s="2" t="s">
        <v>7</v>
      </c>
    </row>
    <row r="31" spans="1:5" ht="14.25">
      <c r="A31" s="14">
        <v>400301777</v>
      </c>
      <c r="B31" s="13" t="s">
        <v>35</v>
      </c>
      <c r="C31" s="15">
        <f>30620.8+24644.59</f>
        <v>55265.39</v>
      </c>
      <c r="D31" s="13" t="s">
        <v>8</v>
      </c>
      <c r="E31" s="2" t="s">
        <v>7</v>
      </c>
    </row>
    <row r="32" spans="1:5" ht="14.25">
      <c r="A32" s="14">
        <v>400300754</v>
      </c>
      <c r="B32" s="13" t="s">
        <v>104</v>
      </c>
      <c r="C32" s="15">
        <v>31018</v>
      </c>
      <c r="D32" s="13" t="s">
        <v>8</v>
      </c>
      <c r="E32" s="2" t="s">
        <v>7</v>
      </c>
    </row>
    <row r="33" spans="1:5" ht="14.25">
      <c r="A33" s="14">
        <v>400300524</v>
      </c>
      <c r="B33" s="13" t="s">
        <v>107</v>
      </c>
      <c r="C33" s="15">
        <v>26904.4</v>
      </c>
      <c r="D33" s="13" t="s">
        <v>6</v>
      </c>
      <c r="E33" s="2" t="s">
        <v>7</v>
      </c>
    </row>
    <row r="34" spans="1:5" ht="14.25">
      <c r="A34" s="14">
        <v>400301541</v>
      </c>
      <c r="B34" s="13" t="s">
        <v>107</v>
      </c>
      <c r="C34" s="15">
        <v>22810.5</v>
      </c>
      <c r="D34" s="13" t="s">
        <v>6</v>
      </c>
      <c r="E34" s="2" t="s">
        <v>7</v>
      </c>
    </row>
    <row r="35" spans="1:5" ht="14.25">
      <c r="A35" s="14">
        <v>400302191</v>
      </c>
      <c r="B35" s="13" t="s">
        <v>107</v>
      </c>
      <c r="C35" s="15">
        <v>37021.25</v>
      </c>
      <c r="D35" s="13" t="s">
        <v>6</v>
      </c>
      <c r="E35" s="2" t="s">
        <v>7</v>
      </c>
    </row>
    <row r="36" spans="1:5" ht="14.25">
      <c r="A36" s="14">
        <v>400302459</v>
      </c>
      <c r="B36" s="13" t="s">
        <v>107</v>
      </c>
      <c r="C36" s="15">
        <v>40773.5</v>
      </c>
      <c r="D36" s="13" t="s">
        <v>8</v>
      </c>
      <c r="E36" s="2" t="s">
        <v>7</v>
      </c>
    </row>
    <row r="37" spans="1:5" ht="14.25">
      <c r="A37" s="14">
        <v>400303113</v>
      </c>
      <c r="B37" s="13" t="s">
        <v>107</v>
      </c>
      <c r="C37" s="15">
        <v>93842.1</v>
      </c>
      <c r="D37" s="13" t="s">
        <v>6</v>
      </c>
      <c r="E37" s="2" t="s">
        <v>7</v>
      </c>
    </row>
    <row r="38" spans="1:5" ht="14.25">
      <c r="A38" s="14">
        <v>400301739</v>
      </c>
      <c r="B38" s="13" t="s">
        <v>100</v>
      </c>
      <c r="C38" s="15">
        <f>41646.95+76634.05+91595.12</f>
        <v>209876.12</v>
      </c>
      <c r="D38" s="13" t="s">
        <v>8</v>
      </c>
      <c r="E38" s="2" t="s">
        <v>7</v>
      </c>
    </row>
    <row r="39" spans="1:5" ht="14.25">
      <c r="A39" s="14">
        <v>400280437</v>
      </c>
      <c r="B39" s="13" t="s">
        <v>65</v>
      </c>
      <c r="C39" s="15">
        <f>75321.33+20105.21</f>
        <v>95426.54000000001</v>
      </c>
      <c r="D39" s="13" t="s">
        <v>22</v>
      </c>
      <c r="E39" s="2" t="s">
        <v>7</v>
      </c>
    </row>
    <row r="40" spans="1:5" ht="14.25">
      <c r="A40" s="14">
        <v>400291213</v>
      </c>
      <c r="B40" s="13" t="s">
        <v>65</v>
      </c>
      <c r="C40" s="15">
        <v>32766.71</v>
      </c>
      <c r="D40" s="13" t="s">
        <v>22</v>
      </c>
      <c r="E40" s="2" t="s">
        <v>7</v>
      </c>
    </row>
    <row r="41" spans="1:5" ht="14.25">
      <c r="A41" s="14">
        <v>400294938</v>
      </c>
      <c r="B41" s="13" t="s">
        <v>65</v>
      </c>
      <c r="C41" s="15">
        <v>43793.23</v>
      </c>
      <c r="D41" s="13" t="s">
        <v>22</v>
      </c>
      <c r="E41" s="2" t="s">
        <v>7</v>
      </c>
    </row>
    <row r="42" spans="1:5" ht="14.25">
      <c r="A42" s="14">
        <v>400304131</v>
      </c>
      <c r="B42" s="13" t="s">
        <v>95</v>
      </c>
      <c r="C42" s="15">
        <v>211784.11</v>
      </c>
      <c r="D42" s="13" t="s">
        <v>8</v>
      </c>
      <c r="E42" s="2" t="s">
        <v>7</v>
      </c>
    </row>
    <row r="43" spans="1:5" ht="14.25">
      <c r="A43" s="14">
        <v>400281423</v>
      </c>
      <c r="B43" s="13" t="s">
        <v>85</v>
      </c>
      <c r="C43" s="15">
        <f>43911+29827.5+31424.04</f>
        <v>105162.54000000001</v>
      </c>
      <c r="D43" s="13" t="s">
        <v>22</v>
      </c>
      <c r="E43" s="2" t="s">
        <v>7</v>
      </c>
    </row>
    <row r="44" spans="1:5" ht="14.25">
      <c r="A44" s="14">
        <v>400284619</v>
      </c>
      <c r="B44" s="13" t="s">
        <v>85</v>
      </c>
      <c r="C44" s="15">
        <v>20418</v>
      </c>
      <c r="D44" s="13" t="s">
        <v>22</v>
      </c>
      <c r="E44" s="2" t="s">
        <v>7</v>
      </c>
    </row>
    <row r="45" spans="1:5" ht="14.25">
      <c r="A45" s="14">
        <v>400303949</v>
      </c>
      <c r="B45" s="13" t="s">
        <v>85</v>
      </c>
      <c r="C45" s="15">
        <v>39575.25</v>
      </c>
      <c r="D45" s="13" t="s">
        <v>22</v>
      </c>
      <c r="E45" s="2" t="s">
        <v>7</v>
      </c>
    </row>
    <row r="46" spans="1:5" ht="14.25">
      <c r="A46" s="14">
        <v>400290636</v>
      </c>
      <c r="B46" s="13" t="s">
        <v>55</v>
      </c>
      <c r="C46" s="15">
        <v>22097.56</v>
      </c>
      <c r="D46" s="13" t="s">
        <v>6</v>
      </c>
      <c r="E46" s="2" t="s">
        <v>7</v>
      </c>
    </row>
    <row r="47" spans="1:5" ht="14.25">
      <c r="A47" s="14">
        <v>400298943</v>
      </c>
      <c r="B47" s="13" t="s">
        <v>55</v>
      </c>
      <c r="C47" s="15">
        <v>88231.95</v>
      </c>
      <c r="D47" s="13" t="s">
        <v>6</v>
      </c>
      <c r="E47" s="2" t="s">
        <v>7</v>
      </c>
    </row>
    <row r="48" spans="1:5" ht="14.25">
      <c r="A48" s="14">
        <v>400300135</v>
      </c>
      <c r="B48" s="13" t="s">
        <v>55</v>
      </c>
      <c r="C48" s="15">
        <f>274957.39+227589.31</f>
        <v>502546.7</v>
      </c>
      <c r="D48" s="13" t="s">
        <v>6</v>
      </c>
      <c r="E48" s="2" t="s">
        <v>7</v>
      </c>
    </row>
    <row r="49" spans="1:5" ht="14.25">
      <c r="A49" s="14">
        <v>400302477</v>
      </c>
      <c r="B49" s="13" t="s">
        <v>55</v>
      </c>
      <c r="C49" s="15">
        <v>226708</v>
      </c>
      <c r="D49" s="13" t="s">
        <v>8</v>
      </c>
      <c r="E49" s="2" t="s">
        <v>7</v>
      </c>
    </row>
    <row r="50" spans="1:5" ht="14.25">
      <c r="A50" s="14">
        <v>400304209</v>
      </c>
      <c r="B50" s="13" t="s">
        <v>55</v>
      </c>
      <c r="C50" s="15">
        <v>109440</v>
      </c>
      <c r="D50" s="13" t="s">
        <v>8</v>
      </c>
      <c r="E50" s="2" t="s">
        <v>7</v>
      </c>
    </row>
    <row r="51" spans="1:5" ht="14.25">
      <c r="A51" s="14">
        <v>400303099</v>
      </c>
      <c r="B51" s="13" t="s">
        <v>110</v>
      </c>
      <c r="C51" s="15">
        <f>97457.67+35073.94</f>
        <v>132531.61</v>
      </c>
      <c r="D51" s="13" t="s">
        <v>8</v>
      </c>
      <c r="E51" s="2" t="s">
        <v>7</v>
      </c>
    </row>
    <row r="52" spans="1:5" ht="14.25">
      <c r="A52" s="14">
        <v>400302818</v>
      </c>
      <c r="B52" s="13" t="s">
        <v>96</v>
      </c>
      <c r="C52" s="15">
        <v>30579.75</v>
      </c>
      <c r="D52" s="13" t="s">
        <v>6</v>
      </c>
      <c r="E52" s="2" t="s">
        <v>7</v>
      </c>
    </row>
    <row r="53" spans="1:5" ht="14.25">
      <c r="A53" s="14">
        <v>400303886</v>
      </c>
      <c r="B53" s="13" t="s">
        <v>96</v>
      </c>
      <c r="C53" s="15">
        <v>28454</v>
      </c>
      <c r="D53" s="13" t="s">
        <v>6</v>
      </c>
      <c r="E53" s="2" t="s">
        <v>7</v>
      </c>
    </row>
    <row r="54" spans="1:5" ht="14.25">
      <c r="A54" s="14">
        <v>400296246</v>
      </c>
      <c r="B54" s="13" t="s">
        <v>89</v>
      </c>
      <c r="C54" s="15">
        <v>31700</v>
      </c>
      <c r="D54" s="13" t="s">
        <v>6</v>
      </c>
      <c r="E54" s="2" t="s">
        <v>7</v>
      </c>
    </row>
    <row r="55" spans="1:5" ht="14.25">
      <c r="A55" s="14">
        <v>400302930</v>
      </c>
      <c r="B55" s="13" t="s">
        <v>66</v>
      </c>
      <c r="C55" s="15">
        <v>32541.35</v>
      </c>
      <c r="D55" s="13" t="s">
        <v>67</v>
      </c>
      <c r="E55" s="2" t="s">
        <v>7</v>
      </c>
    </row>
    <row r="56" spans="1:5" ht="14.25">
      <c r="A56" s="14">
        <v>400304618</v>
      </c>
      <c r="B56" s="13" t="s">
        <v>82</v>
      </c>
      <c r="C56" s="15">
        <v>23441.62</v>
      </c>
      <c r="D56" s="13" t="s">
        <v>18</v>
      </c>
      <c r="E56" s="2" t="s">
        <v>7</v>
      </c>
    </row>
    <row r="57" spans="1:5" ht="14.25">
      <c r="A57" s="14">
        <v>400304063</v>
      </c>
      <c r="B57" s="13" t="s">
        <v>56</v>
      </c>
      <c r="C57" s="15">
        <v>23234.65</v>
      </c>
      <c r="D57" s="13" t="s">
        <v>28</v>
      </c>
      <c r="E57" s="2" t="s">
        <v>7</v>
      </c>
    </row>
    <row r="58" spans="1:5" ht="14.25">
      <c r="A58" s="14">
        <v>400294895</v>
      </c>
      <c r="B58" s="13" t="s">
        <v>68</v>
      </c>
      <c r="C58" s="15">
        <f>61044.4+80979.9+36926</f>
        <v>178950.3</v>
      </c>
      <c r="D58" s="13" t="s">
        <v>69</v>
      </c>
      <c r="E58" s="2" t="s">
        <v>7</v>
      </c>
    </row>
    <row r="59" spans="1:5" ht="14.25">
      <c r="A59" s="14">
        <v>400302534</v>
      </c>
      <c r="B59" s="13" t="s">
        <v>87</v>
      </c>
      <c r="C59" s="15">
        <v>70725</v>
      </c>
      <c r="D59" s="13" t="s">
        <v>67</v>
      </c>
      <c r="E59" s="2" t="s">
        <v>7</v>
      </c>
    </row>
    <row r="60" spans="1:5" ht="14.25">
      <c r="A60" s="14">
        <v>400304255</v>
      </c>
      <c r="B60" s="13" t="s">
        <v>70</v>
      </c>
      <c r="C60" s="15">
        <v>180036.15</v>
      </c>
      <c r="D60" s="13" t="s">
        <v>71</v>
      </c>
      <c r="E60" s="2" t="s">
        <v>7</v>
      </c>
    </row>
    <row r="61" spans="1:5" ht="14.25">
      <c r="A61" s="14">
        <v>400298411</v>
      </c>
      <c r="B61" s="13" t="s">
        <v>58</v>
      </c>
      <c r="C61" s="15">
        <v>78866.85</v>
      </c>
      <c r="D61" s="13" t="s">
        <v>6</v>
      </c>
      <c r="E61" s="2" t="s">
        <v>7</v>
      </c>
    </row>
    <row r="62" spans="1:5" ht="14.25">
      <c r="A62" s="14">
        <v>400300314</v>
      </c>
      <c r="B62" s="13" t="s">
        <v>58</v>
      </c>
      <c r="C62" s="15">
        <v>26734</v>
      </c>
      <c r="D62" s="13" t="s">
        <v>6</v>
      </c>
      <c r="E62" s="2" t="s">
        <v>7</v>
      </c>
    </row>
    <row r="63" spans="1:5" ht="14.25">
      <c r="A63" s="14">
        <v>400301362</v>
      </c>
      <c r="B63" s="13" t="s">
        <v>33</v>
      </c>
      <c r="C63" s="15">
        <v>22368.1</v>
      </c>
      <c r="D63" s="13" t="s">
        <v>34</v>
      </c>
      <c r="E63" s="2" t="s">
        <v>7</v>
      </c>
    </row>
    <row r="64" spans="1:5" ht="14.25">
      <c r="A64" s="14">
        <v>400302725</v>
      </c>
      <c r="B64" s="13" t="s">
        <v>33</v>
      </c>
      <c r="C64" s="15">
        <v>24576.51</v>
      </c>
      <c r="D64" s="13" t="s">
        <v>34</v>
      </c>
      <c r="E64" s="2" t="s">
        <v>7</v>
      </c>
    </row>
    <row r="65" spans="1:5" ht="14.25">
      <c r="A65" s="14">
        <v>400304338</v>
      </c>
      <c r="B65" s="13" t="s">
        <v>33</v>
      </c>
      <c r="C65" s="15">
        <v>22478.07</v>
      </c>
      <c r="D65" s="13" t="s">
        <v>34</v>
      </c>
      <c r="E65" s="2" t="s">
        <v>7</v>
      </c>
    </row>
    <row r="66" spans="1:5" ht="14.25">
      <c r="A66" s="14">
        <v>400297162</v>
      </c>
      <c r="B66" s="13" t="s">
        <v>91</v>
      </c>
      <c r="C66" s="15">
        <f>91640.51+91640.51</f>
        <v>183281.02</v>
      </c>
      <c r="D66" s="13" t="s">
        <v>22</v>
      </c>
      <c r="E66" s="2" t="s">
        <v>7</v>
      </c>
    </row>
    <row r="67" spans="1:5" ht="14.25">
      <c r="A67" s="14">
        <v>400301055</v>
      </c>
      <c r="B67" s="13" t="s">
        <v>11</v>
      </c>
      <c r="C67" s="15">
        <v>99619.78</v>
      </c>
      <c r="D67" s="13" t="s">
        <v>6</v>
      </c>
      <c r="E67" s="2" t="s">
        <v>7</v>
      </c>
    </row>
    <row r="68" spans="1:5" ht="14.25">
      <c r="A68" s="14">
        <v>400303689</v>
      </c>
      <c r="B68" s="13" t="s">
        <v>11</v>
      </c>
      <c r="C68" s="15">
        <v>121437.67</v>
      </c>
      <c r="D68" s="13" t="s">
        <v>6</v>
      </c>
      <c r="E68" s="2" t="s">
        <v>7</v>
      </c>
    </row>
    <row r="69" spans="1:5" ht="14.25">
      <c r="A69" s="14">
        <v>400304340</v>
      </c>
      <c r="B69" s="13" t="s">
        <v>11</v>
      </c>
      <c r="C69" s="15">
        <v>109017.85</v>
      </c>
      <c r="D69" s="13" t="s">
        <v>6</v>
      </c>
      <c r="E69" s="2" t="s">
        <v>7</v>
      </c>
    </row>
    <row r="70" spans="1:5" ht="14.25">
      <c r="A70" s="14">
        <v>400298322</v>
      </c>
      <c r="B70" s="13" t="s">
        <v>32</v>
      </c>
      <c r="C70" s="15">
        <v>39293.34</v>
      </c>
      <c r="D70" s="13" t="s">
        <v>8</v>
      </c>
      <c r="E70" s="2" t="s">
        <v>7</v>
      </c>
    </row>
    <row r="71" spans="1:5" ht="14.25">
      <c r="A71" s="14">
        <v>400299653</v>
      </c>
      <c r="B71" s="13" t="s">
        <v>32</v>
      </c>
      <c r="C71" s="15">
        <v>36467.35</v>
      </c>
      <c r="D71" s="13" t="s">
        <v>8</v>
      </c>
      <c r="E71" s="2" t="s">
        <v>7</v>
      </c>
    </row>
    <row r="72" spans="1:5" ht="14.25">
      <c r="A72" s="14">
        <v>400301773</v>
      </c>
      <c r="B72" s="13" t="s">
        <v>32</v>
      </c>
      <c r="C72" s="15">
        <v>25592.58</v>
      </c>
      <c r="D72" s="13" t="s">
        <v>8</v>
      </c>
      <c r="E72" s="2" t="s">
        <v>7</v>
      </c>
    </row>
    <row r="73" spans="1:5" ht="14.25">
      <c r="A73" s="14">
        <v>400302551</v>
      </c>
      <c r="B73" s="13" t="s">
        <v>12</v>
      </c>
      <c r="C73" s="15">
        <v>42744.73</v>
      </c>
      <c r="D73" s="13" t="s">
        <v>13</v>
      </c>
      <c r="E73" s="2" t="s">
        <v>7</v>
      </c>
    </row>
    <row r="74" spans="1:5" ht="14.25">
      <c r="A74" s="14">
        <v>400298320</v>
      </c>
      <c r="B74" s="13" t="s">
        <v>30</v>
      </c>
      <c r="C74" s="15">
        <v>32102.4</v>
      </c>
      <c r="D74" s="13" t="s">
        <v>8</v>
      </c>
      <c r="E74" s="2" t="s">
        <v>7</v>
      </c>
    </row>
    <row r="75" spans="1:5" ht="14.25">
      <c r="A75" s="14">
        <v>400299649</v>
      </c>
      <c r="B75" s="13" t="s">
        <v>30</v>
      </c>
      <c r="C75" s="15">
        <v>36996.8</v>
      </c>
      <c r="D75" s="13" t="s">
        <v>8</v>
      </c>
      <c r="E75" s="2" t="s">
        <v>7</v>
      </c>
    </row>
    <row r="76" spans="1:5" ht="14.25">
      <c r="A76" s="14">
        <v>400301778</v>
      </c>
      <c r="B76" s="13" t="s">
        <v>30</v>
      </c>
      <c r="C76" s="15">
        <v>48580.15</v>
      </c>
      <c r="D76" s="13" t="s">
        <v>8</v>
      </c>
      <c r="E76" s="2" t="s">
        <v>7</v>
      </c>
    </row>
    <row r="77" spans="1:5" ht="14.25">
      <c r="A77" s="14">
        <v>400244679</v>
      </c>
      <c r="B77" s="13" t="s">
        <v>98</v>
      </c>
      <c r="C77" s="15">
        <v>590622.85</v>
      </c>
      <c r="D77" s="13" t="s">
        <v>8</v>
      </c>
      <c r="E77" s="2" t="s">
        <v>7</v>
      </c>
    </row>
    <row r="78" spans="1:5" ht="14.25">
      <c r="A78" s="14">
        <v>400300137</v>
      </c>
      <c r="B78" s="13" t="s">
        <v>98</v>
      </c>
      <c r="C78" s="15">
        <f>203226.04+87712.36</f>
        <v>290938.4</v>
      </c>
      <c r="D78" s="13" t="s">
        <v>6</v>
      </c>
      <c r="E78" s="2" t="s">
        <v>7</v>
      </c>
    </row>
    <row r="79" spans="1:5" ht="14.25">
      <c r="A79" s="14">
        <v>400297526</v>
      </c>
      <c r="B79" s="13" t="s">
        <v>93</v>
      </c>
      <c r="C79" s="15">
        <v>27640</v>
      </c>
      <c r="D79" s="13" t="s">
        <v>6</v>
      </c>
      <c r="E79" s="2" t="s">
        <v>7</v>
      </c>
    </row>
    <row r="80" spans="1:5" ht="14.25">
      <c r="A80" s="14">
        <v>400300732</v>
      </c>
      <c r="B80" s="13" t="s">
        <v>75</v>
      </c>
      <c r="C80" s="15">
        <v>224510.2</v>
      </c>
      <c r="D80" s="13" t="s">
        <v>6</v>
      </c>
      <c r="E80" s="2" t="s">
        <v>7</v>
      </c>
    </row>
    <row r="81" spans="1:7" ht="14.25">
      <c r="A81" s="14">
        <v>400302608</v>
      </c>
      <c r="B81" s="13" t="s">
        <v>75</v>
      </c>
      <c r="C81" s="15">
        <v>31439</v>
      </c>
      <c r="D81" s="13" t="s">
        <v>6</v>
      </c>
      <c r="E81" s="2" t="s">
        <v>7</v>
      </c>
      <c r="F81" s="4"/>
      <c r="G81" s="4"/>
    </row>
    <row r="82" spans="1:7" ht="14.25">
      <c r="A82" s="14">
        <v>400301546</v>
      </c>
      <c r="B82" s="13" t="s">
        <v>99</v>
      </c>
      <c r="C82" s="15">
        <v>30000</v>
      </c>
      <c r="D82" s="13" t="s">
        <v>6</v>
      </c>
      <c r="E82" s="2" t="s">
        <v>7</v>
      </c>
      <c r="F82" s="4"/>
      <c r="G82" s="4"/>
    </row>
    <row r="83" spans="1:7" ht="14.25">
      <c r="A83" s="14">
        <v>400301110</v>
      </c>
      <c r="B83" s="13" t="s">
        <v>15</v>
      </c>
      <c r="C83" s="15">
        <v>29943.18</v>
      </c>
      <c r="D83" s="13" t="s">
        <v>16</v>
      </c>
      <c r="E83" s="2" t="s">
        <v>7</v>
      </c>
      <c r="F83" s="4"/>
      <c r="G83" s="4"/>
    </row>
    <row r="84" spans="1:5" ht="14.25">
      <c r="A84" s="14">
        <v>400302347</v>
      </c>
      <c r="B84" s="13" t="s">
        <v>15</v>
      </c>
      <c r="C84" s="15">
        <v>24043.19</v>
      </c>
      <c r="D84" s="13" t="s">
        <v>16</v>
      </c>
      <c r="E84" s="2" t="s">
        <v>7</v>
      </c>
    </row>
    <row r="85" spans="1:5" ht="14.25">
      <c r="A85" s="14">
        <v>400303711</v>
      </c>
      <c r="B85" s="13" t="s">
        <v>15</v>
      </c>
      <c r="C85" s="15">
        <v>24635.33</v>
      </c>
      <c r="D85" s="13" t="s">
        <v>16</v>
      </c>
      <c r="E85" s="2" t="s">
        <v>7</v>
      </c>
    </row>
    <row r="86" spans="1:5" ht="14.25">
      <c r="A86" s="14">
        <v>400301724</v>
      </c>
      <c r="B86" s="13" t="s">
        <v>90</v>
      </c>
      <c r="C86" s="15">
        <v>21294</v>
      </c>
      <c r="D86" s="13" t="s">
        <v>8</v>
      </c>
      <c r="E86" s="2" t="s">
        <v>7</v>
      </c>
    </row>
    <row r="87" spans="1:5" ht="14.25">
      <c r="A87" s="14">
        <v>400303963</v>
      </c>
      <c r="B87" s="13" t="s">
        <v>90</v>
      </c>
      <c r="C87" s="15">
        <v>26355</v>
      </c>
      <c r="D87" s="13" t="s">
        <v>6</v>
      </c>
      <c r="E87" s="2" t="s">
        <v>7</v>
      </c>
    </row>
    <row r="88" spans="1:5" ht="14.25">
      <c r="A88" s="14">
        <v>400304414</v>
      </c>
      <c r="B88" s="13" t="s">
        <v>59</v>
      </c>
      <c r="C88" s="15">
        <v>62375</v>
      </c>
      <c r="D88" s="13" t="s">
        <v>14</v>
      </c>
      <c r="E88" s="2" t="s">
        <v>7</v>
      </c>
    </row>
    <row r="89" spans="1:5" ht="14.25">
      <c r="A89" s="17">
        <v>400304091</v>
      </c>
      <c r="B89" s="16" t="s">
        <v>17</v>
      </c>
      <c r="C89" s="18">
        <v>25500</v>
      </c>
      <c r="D89" s="16" t="s">
        <v>18</v>
      </c>
      <c r="E89" s="2" t="s">
        <v>7</v>
      </c>
    </row>
    <row r="90" spans="1:5" ht="14.25">
      <c r="A90" s="14">
        <v>400293770</v>
      </c>
      <c r="B90" s="13" t="s">
        <v>25</v>
      </c>
      <c r="C90" s="15">
        <v>27306.21</v>
      </c>
      <c r="D90" s="13" t="s">
        <v>8</v>
      </c>
      <c r="E90" s="2" t="s">
        <v>7</v>
      </c>
    </row>
    <row r="91" spans="1:5" ht="14.25">
      <c r="A91" s="14">
        <v>400295489</v>
      </c>
      <c r="B91" s="13" t="s">
        <v>25</v>
      </c>
      <c r="C91" s="15">
        <v>40840</v>
      </c>
      <c r="D91" s="13" t="s">
        <v>8</v>
      </c>
      <c r="E91" s="2" t="s">
        <v>7</v>
      </c>
    </row>
    <row r="92" spans="1:7" ht="14.25">
      <c r="A92" s="14">
        <v>400298294</v>
      </c>
      <c r="B92" s="13" t="s">
        <v>25</v>
      </c>
      <c r="C92" s="15">
        <v>22173.68</v>
      </c>
      <c r="D92" s="13" t="s">
        <v>8</v>
      </c>
      <c r="E92" s="2" t="s">
        <v>7</v>
      </c>
      <c r="F92" s="4"/>
      <c r="G92" s="4"/>
    </row>
    <row r="93" spans="1:5" ht="14.25">
      <c r="A93" s="17">
        <v>400303550</v>
      </c>
      <c r="B93" s="16" t="s">
        <v>19</v>
      </c>
      <c r="C93" s="18">
        <v>20000</v>
      </c>
      <c r="D93" s="16" t="s">
        <v>18</v>
      </c>
      <c r="E93" s="2" t="s">
        <v>7</v>
      </c>
    </row>
    <row r="94" spans="1:5" ht="14.25">
      <c r="A94" s="14">
        <v>400298931</v>
      </c>
      <c r="B94" s="13" t="s">
        <v>76</v>
      </c>
      <c r="C94" s="15">
        <f>83025+27675</f>
        <v>110700</v>
      </c>
      <c r="D94" s="13" t="s">
        <v>22</v>
      </c>
      <c r="E94" s="2" t="s">
        <v>7</v>
      </c>
    </row>
    <row r="95" spans="1:5" ht="14.25">
      <c r="A95" s="14">
        <v>400300689</v>
      </c>
      <c r="B95" s="13" t="s">
        <v>20</v>
      </c>
      <c r="C95" s="15">
        <f>141869.33+141869.33+141869.33</f>
        <v>425607.99</v>
      </c>
      <c r="D95" s="13" t="s">
        <v>6</v>
      </c>
      <c r="E95" s="2" t="s">
        <v>7</v>
      </c>
    </row>
    <row r="96" spans="1:5" ht="14.25">
      <c r="A96" s="14">
        <v>400301214</v>
      </c>
      <c r="B96" s="13" t="s">
        <v>20</v>
      </c>
      <c r="C96" s="15">
        <v>45098.77</v>
      </c>
      <c r="D96" s="13" t="s">
        <v>6</v>
      </c>
      <c r="E96" s="2" t="s">
        <v>7</v>
      </c>
    </row>
    <row r="97" spans="1:5" ht="14.25">
      <c r="A97" s="14">
        <v>400302671</v>
      </c>
      <c r="B97" s="13" t="s">
        <v>20</v>
      </c>
      <c r="C97" s="15">
        <v>58663.72</v>
      </c>
      <c r="D97" s="13" t="s">
        <v>6</v>
      </c>
      <c r="E97" s="2" t="s">
        <v>7</v>
      </c>
    </row>
    <row r="98" spans="1:5" ht="14.25">
      <c r="A98" s="14">
        <v>400303921</v>
      </c>
      <c r="B98" s="13" t="s">
        <v>20</v>
      </c>
      <c r="C98" s="15">
        <v>56857.71</v>
      </c>
      <c r="D98" s="13" t="s">
        <v>6</v>
      </c>
      <c r="E98" s="2" t="s">
        <v>7</v>
      </c>
    </row>
    <row r="99" spans="1:5" ht="14.25">
      <c r="A99" s="14">
        <v>400298903</v>
      </c>
      <c r="B99" s="13" t="s">
        <v>97</v>
      </c>
      <c r="C99" s="15">
        <v>59007.1</v>
      </c>
      <c r="D99" s="13" t="s">
        <v>6</v>
      </c>
      <c r="E99" s="2" t="s">
        <v>7</v>
      </c>
    </row>
    <row r="100" spans="1:5" ht="14.25">
      <c r="A100" s="14">
        <v>400300330</v>
      </c>
      <c r="B100" s="13" t="s">
        <v>97</v>
      </c>
      <c r="C100" s="15">
        <v>44191</v>
      </c>
      <c r="D100" s="13" t="s">
        <v>6</v>
      </c>
      <c r="E100" s="2" t="s">
        <v>7</v>
      </c>
    </row>
    <row r="101" spans="1:5" ht="14.25">
      <c r="A101" s="14">
        <v>400301662</v>
      </c>
      <c r="B101" s="13" t="s">
        <v>97</v>
      </c>
      <c r="C101" s="15">
        <v>54138</v>
      </c>
      <c r="D101" s="13" t="s">
        <v>6</v>
      </c>
      <c r="E101" s="2" t="s">
        <v>7</v>
      </c>
    </row>
    <row r="102" spans="1:7" ht="14.25">
      <c r="A102" s="14">
        <v>400302698</v>
      </c>
      <c r="B102" s="13" t="s">
        <v>97</v>
      </c>
      <c r="C102" s="15">
        <v>63000</v>
      </c>
      <c r="D102" s="13" t="s">
        <v>6</v>
      </c>
      <c r="E102" s="2" t="s">
        <v>7</v>
      </c>
      <c r="F102" s="4"/>
      <c r="G102" s="4"/>
    </row>
    <row r="103" spans="1:7" ht="14.25">
      <c r="A103" s="14">
        <v>400303172</v>
      </c>
      <c r="B103" s="13" t="s">
        <v>97</v>
      </c>
      <c r="C103" s="15">
        <v>25152.42</v>
      </c>
      <c r="D103" s="13" t="s">
        <v>6</v>
      </c>
      <c r="E103" s="2" t="s">
        <v>7</v>
      </c>
      <c r="F103" s="4"/>
      <c r="G103" s="4"/>
    </row>
    <row r="104" spans="1:5" ht="14.25">
      <c r="A104" s="14">
        <v>400303013</v>
      </c>
      <c r="B104" s="13" t="s">
        <v>92</v>
      </c>
      <c r="C104" s="15">
        <f>25993.4+38582.3</f>
        <v>64575.700000000004</v>
      </c>
      <c r="D104" s="13" t="s">
        <v>6</v>
      </c>
      <c r="E104" s="2" t="s">
        <v>7</v>
      </c>
    </row>
    <row r="105" spans="1:5" ht="14.25">
      <c r="A105" s="14">
        <v>400299852</v>
      </c>
      <c r="B105" s="13" t="s">
        <v>77</v>
      </c>
      <c r="C105" s="15">
        <v>29995.67</v>
      </c>
      <c r="D105" s="13" t="s">
        <v>14</v>
      </c>
      <c r="E105" s="2" t="s">
        <v>7</v>
      </c>
    </row>
    <row r="106" spans="1:5" ht="14.25">
      <c r="A106" s="14">
        <v>400303336</v>
      </c>
      <c r="B106" s="13" t="s">
        <v>77</v>
      </c>
      <c r="C106" s="15">
        <v>29187.59</v>
      </c>
      <c r="D106" s="13" t="s">
        <v>14</v>
      </c>
      <c r="E106" s="2" t="s">
        <v>7</v>
      </c>
    </row>
    <row r="107" spans="1:5" ht="14.25">
      <c r="A107" s="14">
        <v>400291761</v>
      </c>
      <c r="B107" s="13" t="s">
        <v>106</v>
      </c>
      <c r="C107" s="15">
        <v>21810</v>
      </c>
      <c r="D107" s="13" t="s">
        <v>10</v>
      </c>
      <c r="E107" s="2" t="s">
        <v>7</v>
      </c>
    </row>
    <row r="108" spans="1:5" ht="14.25">
      <c r="A108" s="14">
        <v>400300494</v>
      </c>
      <c r="B108" s="13" t="s">
        <v>27</v>
      </c>
      <c r="C108" s="15">
        <v>24596</v>
      </c>
      <c r="D108" s="13" t="s">
        <v>6</v>
      </c>
      <c r="E108" s="2" t="s">
        <v>7</v>
      </c>
    </row>
    <row r="109" spans="1:5" ht="14.25">
      <c r="A109" s="14">
        <v>400300518</v>
      </c>
      <c r="B109" s="13" t="s">
        <v>78</v>
      </c>
      <c r="C109" s="15">
        <v>39890.15</v>
      </c>
      <c r="D109" s="13" t="s">
        <v>6</v>
      </c>
      <c r="E109" s="2" t="s">
        <v>7</v>
      </c>
    </row>
    <row r="110" spans="1:5" ht="14.25">
      <c r="A110" s="14">
        <v>400300960</v>
      </c>
      <c r="B110" s="13" t="s">
        <v>86</v>
      </c>
      <c r="C110" s="15">
        <v>600000</v>
      </c>
      <c r="D110" s="13" t="s">
        <v>8</v>
      </c>
      <c r="E110" s="2" t="s">
        <v>7</v>
      </c>
    </row>
    <row r="111" spans="1:5" ht="14.25">
      <c r="A111" s="14">
        <v>400302262</v>
      </c>
      <c r="B111" s="13" t="s">
        <v>86</v>
      </c>
      <c r="C111" s="15">
        <v>600000</v>
      </c>
      <c r="D111" s="13" t="s">
        <v>8</v>
      </c>
      <c r="E111" s="2" t="s">
        <v>7</v>
      </c>
    </row>
    <row r="112" spans="1:5" ht="14.25">
      <c r="A112" s="14">
        <v>400303658</v>
      </c>
      <c r="B112" s="13" t="s">
        <v>86</v>
      </c>
      <c r="C112" s="15">
        <v>600000</v>
      </c>
      <c r="D112" s="13" t="s">
        <v>8</v>
      </c>
      <c r="E112" s="2" t="s">
        <v>7</v>
      </c>
    </row>
    <row r="113" spans="1:5" ht="14.25">
      <c r="A113" s="14">
        <v>400297519</v>
      </c>
      <c r="B113" s="13" t="s">
        <v>79</v>
      </c>
      <c r="C113" s="15">
        <v>146170.86</v>
      </c>
      <c r="D113" s="13" t="s">
        <v>6</v>
      </c>
      <c r="E113" s="2" t="s">
        <v>7</v>
      </c>
    </row>
    <row r="114" spans="1:5" ht="14.25">
      <c r="A114" s="14">
        <v>400298902</v>
      </c>
      <c r="B114" s="13" t="s">
        <v>79</v>
      </c>
      <c r="C114" s="15">
        <v>92643.63</v>
      </c>
      <c r="D114" s="13" t="s">
        <v>6</v>
      </c>
      <c r="E114" s="2" t="s">
        <v>7</v>
      </c>
    </row>
    <row r="115" spans="1:5" ht="14.25">
      <c r="A115" s="14">
        <v>400299724</v>
      </c>
      <c r="B115" s="13" t="s">
        <v>79</v>
      </c>
      <c r="C115" s="15">
        <v>138666.29</v>
      </c>
      <c r="D115" s="13" t="s">
        <v>6</v>
      </c>
      <c r="E115" s="2" t="s">
        <v>7</v>
      </c>
    </row>
    <row r="116" spans="1:5" ht="14.25">
      <c r="A116" s="14">
        <v>400300343</v>
      </c>
      <c r="B116" s="13" t="s">
        <v>79</v>
      </c>
      <c r="C116" s="15">
        <v>307853.53</v>
      </c>
      <c r="D116" s="13" t="s">
        <v>6</v>
      </c>
      <c r="E116" s="2" t="s">
        <v>7</v>
      </c>
    </row>
    <row r="117" spans="1:5" ht="14.25">
      <c r="A117" s="14">
        <v>400300582</v>
      </c>
      <c r="B117" s="13" t="s">
        <v>79</v>
      </c>
      <c r="C117" s="15">
        <v>27070.53</v>
      </c>
      <c r="D117" s="13" t="s">
        <v>6</v>
      </c>
      <c r="E117" s="2" t="s">
        <v>7</v>
      </c>
    </row>
    <row r="118" spans="1:5" ht="14.25">
      <c r="A118" s="14">
        <v>400301320</v>
      </c>
      <c r="B118" s="13" t="s">
        <v>79</v>
      </c>
      <c r="C118" s="15">
        <v>59515.65</v>
      </c>
      <c r="D118" s="13" t="s">
        <v>6</v>
      </c>
      <c r="E118" s="2" t="s">
        <v>7</v>
      </c>
    </row>
    <row r="119" spans="1:5" ht="14.25">
      <c r="A119" s="14">
        <v>400301321</v>
      </c>
      <c r="B119" s="13" t="s">
        <v>79</v>
      </c>
      <c r="C119" s="15">
        <v>43051.13</v>
      </c>
      <c r="D119" s="13" t="s">
        <v>6</v>
      </c>
      <c r="E119" s="2" t="s">
        <v>7</v>
      </c>
    </row>
    <row r="120" spans="1:5" ht="14.25">
      <c r="A120" s="14">
        <v>400301331</v>
      </c>
      <c r="B120" s="13" t="s">
        <v>79</v>
      </c>
      <c r="C120" s="15">
        <v>126861.74</v>
      </c>
      <c r="D120" s="13" t="s">
        <v>6</v>
      </c>
      <c r="E120" s="2" t="s">
        <v>7</v>
      </c>
    </row>
    <row r="121" spans="1:5" ht="14.25">
      <c r="A121" s="14">
        <v>400302205</v>
      </c>
      <c r="B121" s="13" t="s">
        <v>79</v>
      </c>
      <c r="C121" s="15">
        <v>168492</v>
      </c>
      <c r="D121" s="13" t="s">
        <v>6</v>
      </c>
      <c r="E121" s="2" t="s">
        <v>7</v>
      </c>
    </row>
    <row r="122" spans="1:5" ht="14.25">
      <c r="A122" s="14">
        <v>400302206</v>
      </c>
      <c r="B122" s="13" t="s">
        <v>79</v>
      </c>
      <c r="C122" s="15">
        <v>109121.26</v>
      </c>
      <c r="D122" s="13" t="s">
        <v>6</v>
      </c>
      <c r="E122" s="2" t="s">
        <v>7</v>
      </c>
    </row>
    <row r="123" spans="1:5" ht="14.25">
      <c r="A123" s="14">
        <v>400299644</v>
      </c>
      <c r="B123" s="13" t="s">
        <v>80</v>
      </c>
      <c r="C123" s="15">
        <v>32019.36</v>
      </c>
      <c r="D123" s="13" t="s">
        <v>10</v>
      </c>
      <c r="E123" s="2" t="s">
        <v>7</v>
      </c>
    </row>
    <row r="124" spans="1:5" ht="14.25">
      <c r="A124" s="14">
        <v>400300496</v>
      </c>
      <c r="B124" s="13" t="s">
        <v>29</v>
      </c>
      <c r="C124" s="15">
        <v>47720</v>
      </c>
      <c r="D124" s="13" t="s">
        <v>6</v>
      </c>
      <c r="E124" s="2" t="s">
        <v>7</v>
      </c>
    </row>
    <row r="125" spans="1:5" ht="14.25">
      <c r="A125" s="14">
        <v>400301001</v>
      </c>
      <c r="B125" s="13" t="s">
        <v>29</v>
      </c>
      <c r="C125" s="15">
        <v>32695.6</v>
      </c>
      <c r="D125" s="13" t="s">
        <v>6</v>
      </c>
      <c r="E125" s="2" t="s">
        <v>7</v>
      </c>
    </row>
    <row r="126" spans="1:5" ht="14.25">
      <c r="A126" s="14">
        <v>400301003</v>
      </c>
      <c r="B126" s="13" t="s">
        <v>29</v>
      </c>
      <c r="C126" s="15">
        <v>40675.35</v>
      </c>
      <c r="D126" s="13" t="s">
        <v>6</v>
      </c>
      <c r="E126" s="2" t="s">
        <v>7</v>
      </c>
    </row>
    <row r="127" spans="1:5" ht="14.25">
      <c r="A127" s="14">
        <v>400301357</v>
      </c>
      <c r="B127" s="13" t="s">
        <v>29</v>
      </c>
      <c r="C127" s="15">
        <v>20190.6</v>
      </c>
      <c r="D127" s="13" t="s">
        <v>6</v>
      </c>
      <c r="E127" s="2" t="s">
        <v>7</v>
      </c>
    </row>
    <row r="128" spans="1:5" ht="14.25">
      <c r="A128" s="14">
        <v>400302174</v>
      </c>
      <c r="B128" s="13" t="s">
        <v>29</v>
      </c>
      <c r="C128" s="15">
        <v>25165</v>
      </c>
      <c r="D128" s="13" t="s">
        <v>6</v>
      </c>
      <c r="E128" s="2" t="s">
        <v>7</v>
      </c>
    </row>
    <row r="129" spans="1:5" ht="14.25">
      <c r="A129" s="14">
        <v>400301392</v>
      </c>
      <c r="B129" s="13" t="s">
        <v>81</v>
      </c>
      <c r="C129" s="15">
        <v>55812.5</v>
      </c>
      <c r="D129" s="13" t="s">
        <v>6</v>
      </c>
      <c r="E129" s="2" t="s">
        <v>7</v>
      </c>
    </row>
    <row r="130" spans="1:5" ht="14.25">
      <c r="A130" s="14">
        <v>400302490</v>
      </c>
      <c r="B130" s="13" t="s">
        <v>21</v>
      </c>
      <c r="C130" s="15">
        <v>58053</v>
      </c>
      <c r="D130" s="13" t="s">
        <v>6</v>
      </c>
      <c r="E130" s="2" t="s">
        <v>7</v>
      </c>
    </row>
    <row r="131" spans="1:5" ht="14.25">
      <c r="A131" s="14">
        <v>400295599</v>
      </c>
      <c r="B131" s="13" t="s">
        <v>57</v>
      </c>
      <c r="C131" s="15">
        <v>49161</v>
      </c>
      <c r="D131" s="13" t="s">
        <v>6</v>
      </c>
      <c r="E131" s="2" t="s">
        <v>7</v>
      </c>
    </row>
    <row r="132" spans="1:5" ht="14.25">
      <c r="A132" s="14">
        <v>400302475</v>
      </c>
      <c r="B132" s="13" t="s">
        <v>84</v>
      </c>
      <c r="C132" s="15">
        <v>23499.72</v>
      </c>
      <c r="D132" s="13" t="s">
        <v>67</v>
      </c>
      <c r="E132" s="2" t="s">
        <v>7</v>
      </c>
    </row>
    <row r="133" spans="1:5" ht="14.25">
      <c r="A133" s="14">
        <v>400300350</v>
      </c>
      <c r="B133" s="13" t="s">
        <v>109</v>
      </c>
      <c r="C133" s="15">
        <v>24907.5</v>
      </c>
      <c r="D133" s="13" t="s">
        <v>22</v>
      </c>
      <c r="E133" s="2" t="s">
        <v>7</v>
      </c>
    </row>
    <row r="134" spans="1:5" ht="14.25">
      <c r="A134" s="14">
        <v>400300642</v>
      </c>
      <c r="B134" s="13" t="s">
        <v>72</v>
      </c>
      <c r="C134" s="15">
        <v>20389.32</v>
      </c>
      <c r="D134" s="13" t="s">
        <v>9</v>
      </c>
      <c r="E134" s="2" t="s">
        <v>7</v>
      </c>
    </row>
    <row r="135" spans="1:7" ht="14.25">
      <c r="A135" s="14">
        <v>400301961</v>
      </c>
      <c r="B135" s="13" t="s">
        <v>72</v>
      </c>
      <c r="C135" s="15">
        <v>27302.14</v>
      </c>
      <c r="D135" s="13" t="s">
        <v>9</v>
      </c>
      <c r="E135" s="2" t="s">
        <v>7</v>
      </c>
      <c r="F135" s="4"/>
      <c r="G135" s="4"/>
    </row>
    <row r="136" spans="1:5" ht="14.25">
      <c r="A136" s="14">
        <v>400304331</v>
      </c>
      <c r="B136" s="13" t="s">
        <v>72</v>
      </c>
      <c r="C136" s="15">
        <f>20215.17+27597.42</f>
        <v>47812.59</v>
      </c>
      <c r="D136" s="13" t="s">
        <v>9</v>
      </c>
      <c r="E136" s="2" t="s">
        <v>7</v>
      </c>
    </row>
    <row r="137" spans="1:5" ht="14.25">
      <c r="A137" s="14">
        <v>400304369</v>
      </c>
      <c r="B137" s="13" t="s">
        <v>72</v>
      </c>
      <c r="C137" s="15">
        <v>23825.17</v>
      </c>
      <c r="D137" s="13" t="s">
        <v>9</v>
      </c>
      <c r="E137" s="2" t="s">
        <v>7</v>
      </c>
    </row>
    <row r="138" spans="1:5" ht="14.25">
      <c r="A138" s="14">
        <v>400298823</v>
      </c>
      <c r="B138" s="13" t="s">
        <v>74</v>
      </c>
      <c r="C138" s="15">
        <f>23506+36988+46063.8+57335.1</f>
        <v>163892.9</v>
      </c>
      <c r="D138" s="13" t="s">
        <v>6</v>
      </c>
      <c r="E138" s="2" t="s">
        <v>7</v>
      </c>
    </row>
    <row r="139" spans="1:5" ht="14.25">
      <c r="A139" s="14">
        <v>400299476</v>
      </c>
      <c r="B139" s="13" t="s">
        <v>74</v>
      </c>
      <c r="C139" s="15">
        <v>33823</v>
      </c>
      <c r="D139" s="13" t="s">
        <v>6</v>
      </c>
      <c r="E139" s="2" t="s">
        <v>7</v>
      </c>
    </row>
    <row r="140" spans="1:5" ht="14.25">
      <c r="A140" s="14">
        <v>400299479</v>
      </c>
      <c r="B140" s="13" t="s">
        <v>74</v>
      </c>
      <c r="C140" s="15">
        <v>35784</v>
      </c>
      <c r="D140" s="13" t="s">
        <v>6</v>
      </c>
      <c r="E140" s="2" t="s">
        <v>7</v>
      </c>
    </row>
    <row r="141" spans="1:5" ht="14.25">
      <c r="A141" s="14">
        <v>400298713</v>
      </c>
      <c r="B141" s="13" t="s">
        <v>102</v>
      </c>
      <c r="C141" s="15">
        <v>20855</v>
      </c>
      <c r="D141" s="13" t="s">
        <v>6</v>
      </c>
      <c r="E141" s="2" t="s">
        <v>7</v>
      </c>
    </row>
    <row r="142" spans="1:5" ht="14.25">
      <c r="A142" s="14">
        <v>400271781</v>
      </c>
      <c r="B142" s="13" t="s">
        <v>36</v>
      </c>
      <c r="C142" s="15">
        <f>190000+700000</f>
        <v>890000</v>
      </c>
      <c r="D142" s="13" t="s">
        <v>8</v>
      </c>
      <c r="E142" s="2" t="s">
        <v>7</v>
      </c>
    </row>
    <row r="143" spans="1:5" ht="14.25">
      <c r="A143" s="14">
        <v>400304113</v>
      </c>
      <c r="B143" s="13" t="s">
        <v>94</v>
      </c>
      <c r="C143" s="15">
        <v>34317</v>
      </c>
      <c r="D143" s="13" t="s">
        <v>14</v>
      </c>
      <c r="E143" s="2" t="s">
        <v>7</v>
      </c>
    </row>
    <row r="144" spans="1:5" ht="14.25">
      <c r="A144" s="14">
        <v>400300778</v>
      </c>
      <c r="B144" s="13" t="s">
        <v>105</v>
      </c>
      <c r="C144" s="15">
        <v>41866.13</v>
      </c>
      <c r="D144" s="13" t="s">
        <v>22</v>
      </c>
      <c r="E144" s="2" t="s">
        <v>7</v>
      </c>
    </row>
    <row r="145" spans="1:4" ht="12.75">
      <c r="A145" s="5"/>
      <c r="B145" s="6" t="s">
        <v>37</v>
      </c>
      <c r="C145" s="7">
        <f>SUM(C3:C144)</f>
        <v>12826322.54</v>
      </c>
      <c r="D145" s="5"/>
    </row>
    <row r="146" spans="1:4" ht="12.75">
      <c r="A146" s="3"/>
      <c r="B146" s="8"/>
      <c r="C146" s="8"/>
      <c r="D146" s="3"/>
    </row>
    <row r="147" spans="1:4" ht="12.75">
      <c r="A147" s="3"/>
      <c r="B147" s="9" t="s">
        <v>38</v>
      </c>
      <c r="C147" s="10">
        <f>C145</f>
        <v>12826322.54</v>
      </c>
      <c r="D147" s="9" t="s">
        <v>60</v>
      </c>
    </row>
    <row r="149" spans="1:4" ht="12.75">
      <c r="A149" s="20" t="s">
        <v>39</v>
      </c>
      <c r="B149" s="20"/>
      <c r="C149" s="11"/>
      <c r="D149" s="8"/>
    </row>
    <row r="150" spans="1:4" ht="12.75">
      <c r="A150" s="12" t="s">
        <v>40</v>
      </c>
      <c r="B150" s="8" t="s">
        <v>41</v>
      </c>
      <c r="C150" s="11"/>
      <c r="D150" s="8"/>
    </row>
    <row r="151" spans="1:4" ht="12.75">
      <c r="A151" s="12" t="s">
        <v>42</v>
      </c>
      <c r="B151" s="8" t="s">
        <v>43</v>
      </c>
      <c r="C151" s="11"/>
      <c r="D151" s="8"/>
    </row>
    <row r="152" spans="1:4" ht="12.75">
      <c r="A152" s="12"/>
      <c r="B152" s="8" t="s">
        <v>44</v>
      </c>
      <c r="C152" s="11"/>
      <c r="D152" s="8"/>
    </row>
    <row r="153" spans="1:4" ht="12.75">
      <c r="A153" s="12" t="s">
        <v>45</v>
      </c>
      <c r="B153" s="8" t="s">
        <v>46</v>
      </c>
      <c r="C153" s="11"/>
      <c r="D153" s="8"/>
    </row>
    <row r="154" spans="1:4" ht="12.75">
      <c r="A154" s="12"/>
      <c r="B154" s="8" t="s">
        <v>47</v>
      </c>
      <c r="C154" s="11"/>
      <c r="D154" s="8"/>
    </row>
    <row r="155" spans="1:4" ht="12.75">
      <c r="A155" s="12" t="s">
        <v>48</v>
      </c>
      <c r="B155" s="8" t="s">
        <v>49</v>
      </c>
      <c r="C155" s="11"/>
      <c r="D155" s="8"/>
    </row>
    <row r="156" spans="1:4" ht="12.75">
      <c r="A156" s="12"/>
      <c r="B156" s="8" t="s">
        <v>50</v>
      </c>
      <c r="C156" s="11"/>
      <c r="D156" s="8"/>
    </row>
    <row r="157" spans="1:4" ht="12.75">
      <c r="A157" s="12" t="s">
        <v>51</v>
      </c>
      <c r="B157" s="8" t="s">
        <v>52</v>
      </c>
      <c r="C157" s="11"/>
      <c r="D157" s="8"/>
    </row>
    <row r="158" spans="1:4" ht="12.75">
      <c r="A158" s="12" t="s">
        <v>53</v>
      </c>
      <c r="B158" s="8" t="s">
        <v>54</v>
      </c>
      <c r="C158" s="11"/>
      <c r="D158" s="8"/>
    </row>
  </sheetData>
  <mergeCells count="2">
    <mergeCell ref="A1:D1"/>
    <mergeCell ref="A149:B149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ssinclair</dc:creator>
  <cp:keywords/>
  <dc:description/>
  <cp:lastModifiedBy>sdcc</cp:lastModifiedBy>
  <cp:lastPrinted>2013-08-15T08:17:44Z</cp:lastPrinted>
  <dcterms:created xsi:type="dcterms:W3CDTF">2013-08-15T08:15:02Z</dcterms:created>
  <dcterms:modified xsi:type="dcterms:W3CDTF">2014-03-25T15:43:21Z</dcterms:modified>
  <cp:category/>
  <cp:version/>
  <cp:contentType/>
  <cp:contentStatus/>
</cp:coreProperties>
</file>